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lleprice/Fieldwire Dropbox/Customers/Fieldwire Docs/"/>
    </mc:Choice>
  </mc:AlternateContent>
  <xr:revisionPtr revIDLastSave="0" documentId="12_ncr:500000_{96731DF2-2169-6940-973E-3CBBDD49FD22}" xr6:coauthVersionLast="31" xr6:coauthVersionMax="31" xr10:uidLastSave="{00000000-0000-0000-0000-000000000000}"/>
  <bookViews>
    <workbookView xWindow="380" yWindow="460" windowWidth="27520" windowHeight="17040" xr2:uid="{00000000-000D-0000-FFFF-FFFF00000000}"/>
  </bookViews>
  <sheets>
    <sheet name="Sample_Project_Sample_CSV_Repor" sheetId="1" r:id="rId1"/>
  </sheets>
  <calcPr calcId="162913"/>
</workbook>
</file>

<file path=xl/calcChain.xml><?xml version="1.0" encoding="utf-8"?>
<calcChain xmlns="http://schemas.openxmlformats.org/spreadsheetml/2006/main">
  <c r="O5" i="1" l="1"/>
  <c r="O7" i="1"/>
  <c r="AP7" i="1"/>
  <c r="O8" i="1"/>
  <c r="AP8" i="1"/>
  <c r="AQ8" i="1"/>
  <c r="O9" i="1"/>
  <c r="AR9" i="1"/>
  <c r="O10" i="1"/>
  <c r="AO10" i="1"/>
  <c r="O11" i="1"/>
  <c r="O15" i="1"/>
  <c r="O16" i="1"/>
  <c r="AR16" i="1"/>
  <c r="O17" i="1"/>
  <c r="AP17" i="1"/>
  <c r="O18" i="1"/>
  <c r="AO18" i="1"/>
  <c r="AP18" i="1"/>
  <c r="AQ18" i="1"/>
  <c r="O19" i="1"/>
  <c r="AO19" i="1"/>
  <c r="O21" i="1"/>
  <c r="AQ22" i="1"/>
  <c r="AR22" i="1"/>
  <c r="AS22" i="1"/>
  <c r="O23" i="1"/>
  <c r="AO23" i="1"/>
  <c r="O24" i="1"/>
  <c r="AO24" i="1"/>
</calcChain>
</file>

<file path=xl/sharedStrings.xml><?xml version="1.0" encoding="utf-8"?>
<sst xmlns="http://schemas.openxmlformats.org/spreadsheetml/2006/main" count="258" uniqueCount="201">
  <si>
    <t>Generated with www.fieldwire.com</t>
  </si>
  <si>
    <t>Sample Project</t>
  </si>
  <si>
    <t>ID</t>
  </si>
  <si>
    <t>Title</t>
  </si>
  <si>
    <t>Priority</t>
  </si>
  <si>
    <t>Category</t>
  </si>
  <si>
    <t>Assignee</t>
  </si>
  <si>
    <t>Start date</t>
  </si>
  <si>
    <t>End date</t>
  </si>
  <si>
    <t>Plan</t>
  </si>
  <si>
    <t>X pos (%)</t>
  </si>
  <si>
    <t>Y pos (%)</t>
  </si>
  <si>
    <t>Location</t>
  </si>
  <si>
    <t>Manpower</t>
  </si>
  <si>
    <t>Cost</t>
  </si>
  <si>
    <t>Plan folder</t>
  </si>
  <si>
    <t>Plan Link</t>
  </si>
  <si>
    <t>Created</t>
  </si>
  <si>
    <t>Completed</t>
  </si>
  <si>
    <t>Verified</t>
  </si>
  <si>
    <t>Deleted</t>
  </si>
  <si>
    <t>Last Updated</t>
  </si>
  <si>
    <t>Tag 1</t>
  </si>
  <si>
    <t>Related task 1</t>
  </si>
  <si>
    <t>Related task 2</t>
  </si>
  <si>
    <t>Related task 3</t>
  </si>
  <si>
    <t>Checklist 1</t>
  </si>
  <si>
    <t>Checklist 2</t>
  </si>
  <si>
    <t>Checklist 3</t>
  </si>
  <si>
    <t>Checklist 4</t>
  </si>
  <si>
    <t>Checklist 5</t>
  </si>
  <si>
    <t>Checklist 6</t>
  </si>
  <si>
    <t>Checklist 7</t>
  </si>
  <si>
    <t>Checklist 8</t>
  </si>
  <si>
    <t>Checklist 9</t>
  </si>
  <si>
    <t>Checklist 10</t>
  </si>
  <si>
    <t>Checklist 11</t>
  </si>
  <si>
    <t>Checklist 12</t>
  </si>
  <si>
    <t>Checklist 13</t>
  </si>
  <si>
    <t>Checklist 14</t>
  </si>
  <si>
    <t>Checklist 15</t>
  </si>
  <si>
    <t>Message 1</t>
  </si>
  <si>
    <t>Message 2</t>
  </si>
  <si>
    <t>Message 3</t>
  </si>
  <si>
    <t>Message 4</t>
  </si>
  <si>
    <t>Message 5</t>
  </si>
  <si>
    <t>Message 6</t>
  </si>
  <si>
    <t>Message 7</t>
  </si>
  <si>
    <t>Review emergency egress plan with safety manager</t>
  </si>
  <si>
    <t>Safety</t>
  </si>
  <si>
    <t>bob@fieldwire.net</t>
  </si>
  <si>
    <t>A2.01-1</t>
  </si>
  <si>
    <t>Architectural</t>
  </si>
  <si>
    <t>Bob Super: Review emergency egress plan with safety manager @A1.01</t>
  </si>
  <si>
    <t>Bob Super: Changed category to Safety</t>
  </si>
  <si>
    <t>Client approval on color palette</t>
  </si>
  <si>
    <t>Design</t>
  </si>
  <si>
    <t>katie@fieldwire.net</t>
  </si>
  <si>
    <t>client</t>
  </si>
  <si>
    <t>Not set: paint (BSU) - 2018-04-04</t>
  </si>
  <si>
    <t>Not set: tile (BSU) - 2018-04-04</t>
  </si>
  <si>
    <t>Not set: cabinets (BSU) - 2018-04-04</t>
  </si>
  <si>
    <t>Not set: flooring (BSU) - 2018-04-04</t>
  </si>
  <si>
    <t>Not set: countertops (BSU) - 2018-04-04</t>
  </si>
  <si>
    <t>Not set: ceiling (ACT) (BSU) - 2018-04-04</t>
  </si>
  <si>
    <t>Beth Engineer: Client approval on color palette</t>
  </si>
  <si>
    <t>Beth Engineer: Changed category to Design</t>
  </si>
  <si>
    <t>Beth Engineer: #client @KatieClient</t>
  </si>
  <si>
    <t>Beth Engineer: Changed end date to 2018-04-14</t>
  </si>
  <si>
    <t>Found unmarked utility line in road</t>
  </si>
  <si>
    <t>Demo</t>
  </si>
  <si>
    <t>C5.1</t>
  </si>
  <si>
    <t>Civil</t>
  </si>
  <si>
    <t>change_order</t>
  </si>
  <si>
    <t>Patching on Chestnut Street</t>
  </si>
  <si>
    <t>Bob Super: Found unmarked utility line in road</t>
  </si>
  <si>
    <t>Bob Super: Appears to be abandoned. Need approval to remove. @P1 @Demo @KatieClient #change_order</t>
  </si>
  <si>
    <t>Katie Client: Please proceed with removing the pipe to maintain schedule.</t>
  </si>
  <si>
    <t>Bob Super: Changed manpower to 32 man-hours</t>
  </si>
  <si>
    <t>Bob Super: @Verified</t>
  </si>
  <si>
    <t>Sawcut along break in asphalt</t>
  </si>
  <si>
    <t>Paving</t>
  </si>
  <si>
    <t>james@fieldwire.net</t>
  </si>
  <si>
    <t>Bob Super: Sawcut along break in asphalt</t>
  </si>
  <si>
    <t>Bob Super: Changed category to Paving</t>
  </si>
  <si>
    <t>Bob Super: @P1 @JamesForeman</t>
  </si>
  <si>
    <t>Plumbing for faucet does not align with sink</t>
  </si>
  <si>
    <t>Plumbing</t>
  </si>
  <si>
    <t>rework</t>
  </si>
  <si>
    <t>Beth Engineer: Plumbing for faucet does not align with sink</t>
  </si>
  <si>
    <t>Beth Engineer: Changed category to Plumbing</t>
  </si>
  <si>
    <t>Beth Engineer: Changed owner to Bob Super</t>
  </si>
  <si>
    <t>Beth Engineer: Changed priority to priority 1</t>
  </si>
  <si>
    <t>Beth Engineer: #rework</t>
  </si>
  <si>
    <t>Bob Super: Changed manpower to 24 man-hours</t>
  </si>
  <si>
    <t>Replace damaged carpet tile</t>
  </si>
  <si>
    <t>Flooring</t>
  </si>
  <si>
    <t>Yes: confirm moisture level is acceptable (JFO) - 2018-04-04</t>
  </si>
  <si>
    <t>Not set: apply adhesive (JFO) - 2018-04-04</t>
  </si>
  <si>
    <t>Not set: install carpet tile (JFO) - 2018-04-04</t>
  </si>
  <si>
    <t>Not set: install temp protection over carpet (JFO) - 2018-04-04</t>
  </si>
  <si>
    <t>Beth Engineer: Replace damaged carpet tile</t>
  </si>
  <si>
    <t>Beth Engineer: @Flooring #rework</t>
  </si>
  <si>
    <t>Beth Engineer: Changed manpower to 8 man-hours</t>
  </si>
  <si>
    <t>Beth Engineer: Changed cost to 250 USD</t>
  </si>
  <si>
    <t>Beth Engineer: I estimated the hours and cost. @JamesForeman, please confirm or edit.</t>
  </si>
  <si>
    <t>Room 106 wall completion</t>
  </si>
  <si>
    <t>Drywall</t>
  </si>
  <si>
    <t>beth@fieldwire.net</t>
  </si>
  <si>
    <t>Yes: Studs complete (BEN) - 2018-04-04</t>
  </si>
  <si>
    <t>Yes: Rough-in done (BEN) - 2018-04-04</t>
  </si>
  <si>
    <t>Yes: Rough inspection passed (BEN) - 2018-04-04</t>
  </si>
  <si>
    <t>Not set: Drywall installed (BEN) - 2018-04-04</t>
  </si>
  <si>
    <t>Not set: Tape and finish complete (BEN) - 2018-04-04</t>
  </si>
  <si>
    <t>Not set: Caulking complete (BEN) - 2018-04-04</t>
  </si>
  <si>
    <t>Not set: Ready for paint (BEN) - 2018-04-04</t>
  </si>
  <si>
    <t>Not set: Primed (BEN) - 2018-04-04</t>
  </si>
  <si>
    <t>Not set: Finish paint complete (BEN) - 2018-04-04</t>
  </si>
  <si>
    <t>Repair wall board once t-stat is moved</t>
  </si>
  <si>
    <t>T-stat conflicts with shelving</t>
  </si>
  <si>
    <t>John Smith: Repair wall board once t-stat is moved @Drywall @JamesForeman</t>
  </si>
  <si>
    <t>Tape &amp; finish gyp board</t>
  </si>
  <si>
    <t>john@fieldwire.net</t>
  </si>
  <si>
    <t>James Foreman: Tape &amp; finish gyp board @Drywall @JohnSmith</t>
  </si>
  <si>
    <t>Repaint wall</t>
  </si>
  <si>
    <t>Paint</t>
  </si>
  <si>
    <t>James Foreman: Repaint wall @Paint @JohnSmith</t>
  </si>
  <si>
    <t>Bob Super: Patching on Chestnut Street @Paving</t>
  </si>
  <si>
    <t>Bob Super: Changed start date to 2018-04-10</t>
  </si>
  <si>
    <t>Bob Super: Changed end date to 2018-04-12</t>
  </si>
  <si>
    <t>T-bar installation</t>
  </si>
  <si>
    <t>Ceilings</t>
  </si>
  <si>
    <t>A2.03-1</t>
  </si>
  <si>
    <t>A-type fixture installation</t>
  </si>
  <si>
    <t xml:space="preserve">Bob Super: T-bar installation @Ceilings @JamesForeman </t>
  </si>
  <si>
    <t>James Foreman: In progress</t>
  </si>
  <si>
    <t>James Foreman: Changed start date to 2018-04-03</t>
  </si>
  <si>
    <t>James Foreman: Changed end date to 2018-04-08</t>
  </si>
  <si>
    <t>Electrical</t>
  </si>
  <si>
    <t>E.3</t>
  </si>
  <si>
    <t xml:space="preserve">Bob Super: A-type fixture installation @Electrical @JohnSmith </t>
  </si>
  <si>
    <t>John Smith: Waiting on t-bar installation. Plan to start work on Monday.</t>
  </si>
  <si>
    <t>Sawcutting sidewalk in progress</t>
  </si>
  <si>
    <t>C4.1</t>
  </si>
  <si>
    <t xml:space="preserve">Bob Super: Sawcutting sidewalk in progress @Demo </t>
  </si>
  <si>
    <t>Bob Super: Changed priority to priority 3</t>
  </si>
  <si>
    <t>Install conduit for EF-4 fan</t>
  </si>
  <si>
    <t>E.4</t>
  </si>
  <si>
    <t>EF-4 fan installation</t>
  </si>
  <si>
    <t xml:space="preserve">Beth Engineer: Install conduit for EF-4 fan @Electrical @JohnSmith  @P1 </t>
  </si>
  <si>
    <t>HVAC</t>
  </si>
  <si>
    <t>Beth Engineer: EF-4 fan installation @HVAC @JamesForeman</t>
  </si>
  <si>
    <t>Slab-on-grade pour</t>
  </si>
  <si>
    <t>Concrete</t>
  </si>
  <si>
    <t>S2.01a</t>
  </si>
  <si>
    <t>Structural</t>
  </si>
  <si>
    <t>Yes: excavation is in correct location (BSU) - 2018-04-04</t>
  </si>
  <si>
    <t>Yes: base is installed per design (BSU) - 2018-04-04</t>
  </si>
  <si>
    <t>No: base compacted and approved (BSU) - 2018-04-04</t>
  </si>
  <si>
    <t>Not set: rebar is installed per design (BSU) - 2018-04-04</t>
  </si>
  <si>
    <t>Not set: rebar spacers/chairs installed as needed (BSU) - 2018-04-04</t>
  </si>
  <si>
    <t>Not set: rebar is approved by inspector (BSU) - 2018-04-04</t>
  </si>
  <si>
    <t>Not set: formwork is vertical (BSU) - 2018-04-04</t>
  </si>
  <si>
    <t>Not set: adequate bracing is installed (BSU) - 2018-04-04</t>
  </si>
  <si>
    <t>Not set: form oil is applied (BSU) - 2018-04-04</t>
  </si>
  <si>
    <t>Not set: concrete is ordered (BSU) - 2018-04-04</t>
  </si>
  <si>
    <t>Not set: concrete testing has been organized (BSU) - 2018-04-04</t>
  </si>
  <si>
    <t>Not set: any necessary permitting has been obtained (BSU) - 2018-04-04</t>
  </si>
  <si>
    <t>Not set: curing materials are onsite (BSU) - 2018-04-04</t>
  </si>
  <si>
    <t xml:space="preserve">Bob Super: Slab-on-grade pour @Concrete </t>
  </si>
  <si>
    <t>Bob Super: Waiting on geotechnical engineer visit tomorrow for compaction approval.</t>
  </si>
  <si>
    <t>Safety Walk</t>
  </si>
  <si>
    <t>Yes: Is site secure from public? (JSM) - 2018-04-04</t>
  </si>
  <si>
    <t>Yes: Are paths of travel clear? (JSM) - 2018-04-04</t>
  </si>
  <si>
    <t>Yes: Are shade and potable drinking water available? (JSM) - 2018-04-04</t>
  </si>
  <si>
    <t>Yes: Are toilets clean and well stocked? (JSM) - 2018-04-04</t>
  </si>
  <si>
    <t>Yes: Are fire extinguishers available and up to date? (JSM) - 2018-04-04</t>
  </si>
  <si>
    <t>Yes: Are all people onsite wearing appropriate PPE? (JSM) - 2018-04-04</t>
  </si>
  <si>
    <t>Yes: Is appropriate lighting provided? (JSM) - 2018-04-04</t>
  </si>
  <si>
    <t>Yes: Are fall protection systems in place for anyone who could fall over 6 feet? (JSM) - 2018-04-04</t>
  </si>
  <si>
    <t>Yes: Are ladders being used appropriately? (JSM) - 2018-04-04</t>
  </si>
  <si>
    <t>Yes: Are electrical cords in good order? (JSM) - 2018-04-04</t>
  </si>
  <si>
    <t>Yes: Are all holes greater than 2" in diameter covered and/or marked? (JSM) - 2018-04-04</t>
  </si>
  <si>
    <t>Yes: Are all impalement hazards capped/covered? (JSM) - 2018-04-04</t>
  </si>
  <si>
    <t>Yes: Is any scaffolding in proper working order? (JSM) - 2018-04-04</t>
  </si>
  <si>
    <t>N/A: Do any trenches over 5 feet deep have proper cave-in protection? (JSM) - 2018-04-04</t>
  </si>
  <si>
    <t>N/A: Do all confined spaces have proper emergency equipment and require appropriate PPE? (JSM) - 2018-04-04</t>
  </si>
  <si>
    <t>John Smith: Safety Walk</t>
  </si>
  <si>
    <t>John Smith: Changed category to Safety</t>
  </si>
  <si>
    <t>John Smith: Completed task</t>
  </si>
  <si>
    <t>John Smith: Changed start date to 2018-04-03</t>
  </si>
  <si>
    <t>Clean up needed</t>
  </si>
  <si>
    <t>Clean Up</t>
  </si>
  <si>
    <t xml:space="preserve">Bob Super: Clean up needed @CleanUp @JamesForeman </t>
  </si>
  <si>
    <t>punch</t>
  </si>
  <si>
    <t xml:space="preserve">Katie Client: T-stat conflicts with shelving @HVAC @JohnSmith #punch </t>
  </si>
  <si>
    <t>Room 106</t>
  </si>
  <si>
    <t>Room 203</t>
  </si>
  <si>
    <t>Room 104</t>
  </si>
  <si>
    <t>Lobby</t>
  </si>
  <si>
    <t>Chestnut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</si>
</sst>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4"/>
  <sheetViews>
    <sheetView tabSelected="1" workbookViewId="0">
      <selection activeCell="A3" sqref="A3"/>
    </sheetView>
  </sheetViews>
  <sheetFormatPr baseColWidth="10" defaultRowHeight="16" x14ac:dyDescent="0.2"/>
  <cols>
    <col min="1" max="1" width="12" customWidth="1"/>
    <col min="2" max="2" width="32.6640625" customWidth="1"/>
    <col min="5" max="5" width="21.1640625" customWidth="1"/>
    <col min="17" max="18" width="11.6640625" customWidth="1"/>
  </cols>
  <sheetData>
    <row r="1" spans="1:46" x14ac:dyDescent="0.2">
      <c r="A1" t="s">
        <v>0</v>
      </c>
    </row>
    <row r="2" spans="1:46" x14ac:dyDescent="0.2">
      <c r="A2" t="s">
        <v>1</v>
      </c>
    </row>
    <row r="3" spans="1:46" x14ac:dyDescent="0.2">
      <c r="A3" s="1">
        <v>43199.740856481483</v>
      </c>
    </row>
    <row r="4" spans="1:46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  <c r="T4" t="s">
        <v>21</v>
      </c>
      <c r="U4" t="s">
        <v>22</v>
      </c>
      <c r="V4" t="s">
        <v>23</v>
      </c>
      <c r="W4" t="s">
        <v>24</v>
      </c>
      <c r="X4" t="s">
        <v>25</v>
      </c>
      <c r="Y4" t="s">
        <v>26</v>
      </c>
      <c r="Z4" t="s">
        <v>27</v>
      </c>
      <c r="AA4" t="s">
        <v>28</v>
      </c>
      <c r="AB4" t="s">
        <v>29</v>
      </c>
      <c r="AC4" t="s">
        <v>30</v>
      </c>
      <c r="AD4" t="s">
        <v>31</v>
      </c>
      <c r="AE4" t="s">
        <v>32</v>
      </c>
      <c r="AF4" t="s">
        <v>33</v>
      </c>
      <c r="AG4" t="s">
        <v>34</v>
      </c>
      <c r="AH4" t="s">
        <v>35</v>
      </c>
      <c r="AI4" t="s">
        <v>36</v>
      </c>
      <c r="AJ4" t="s">
        <v>37</v>
      </c>
      <c r="AK4" t="s">
        <v>38</v>
      </c>
      <c r="AL4" t="s">
        <v>39</v>
      </c>
      <c r="AM4" t="s">
        <v>40</v>
      </c>
      <c r="AN4" t="s">
        <v>41</v>
      </c>
      <c r="AO4" t="s">
        <v>42</v>
      </c>
      <c r="AP4" t="s">
        <v>43</v>
      </c>
      <c r="AQ4" t="s">
        <v>44</v>
      </c>
      <c r="AR4" t="s">
        <v>45</v>
      </c>
      <c r="AS4" t="s">
        <v>46</v>
      </c>
      <c r="AT4" t="s">
        <v>47</v>
      </c>
    </row>
    <row r="5" spans="1:46" x14ac:dyDescent="0.2">
      <c r="A5">
        <v>1</v>
      </c>
      <c r="B5" t="s">
        <v>48</v>
      </c>
      <c r="C5">
        <v>2</v>
      </c>
      <c r="D5" t="s">
        <v>49</v>
      </c>
      <c r="E5" t="s">
        <v>50</v>
      </c>
      <c r="F5" s="2">
        <v>43194</v>
      </c>
      <c r="G5" s="2">
        <v>43194</v>
      </c>
      <c r="H5" t="s">
        <v>51</v>
      </c>
      <c r="I5">
        <v>0</v>
      </c>
      <c r="J5">
        <v>0</v>
      </c>
      <c r="N5" t="s">
        <v>52</v>
      </c>
      <c r="O5" t="str">
        <f>HYPERLINK("https://d28ji4sm1vmprj.cloudfront.net/4822a773065917b35e22127d3eb04794/e74dadf52f4d939de71fc30dd193d9d5.jpeg", "Plan Link")</f>
        <v>Plan Link</v>
      </c>
      <c r="P5" s="1">
        <v>43194.058229166665</v>
      </c>
      <c r="T5" s="1">
        <v>43194.058263888888</v>
      </c>
      <c r="AN5" t="s">
        <v>53</v>
      </c>
      <c r="AO5" t="s">
        <v>54</v>
      </c>
    </row>
    <row r="6" spans="1:46" x14ac:dyDescent="0.2">
      <c r="A6">
        <v>2</v>
      </c>
      <c r="B6" t="s">
        <v>55</v>
      </c>
      <c r="C6">
        <v>1</v>
      </c>
      <c r="D6" t="s">
        <v>56</v>
      </c>
      <c r="E6" t="s">
        <v>57</v>
      </c>
      <c r="F6" s="2">
        <v>43204</v>
      </c>
      <c r="G6" s="2">
        <v>43204</v>
      </c>
      <c r="P6" s="1">
        <v>43194.058229166665</v>
      </c>
      <c r="T6" s="1">
        <v>43194.058298611111</v>
      </c>
      <c r="U6" t="s">
        <v>58</v>
      </c>
      <c r="Y6" t="s">
        <v>59</v>
      </c>
      <c r="Z6" t="s">
        <v>60</v>
      </c>
      <c r="AA6" t="s">
        <v>61</v>
      </c>
      <c r="AB6" t="s">
        <v>62</v>
      </c>
      <c r="AC6" t="s">
        <v>63</v>
      </c>
      <c r="AD6" t="s">
        <v>64</v>
      </c>
      <c r="AN6" t="s">
        <v>65</v>
      </c>
      <c r="AO6" t="s">
        <v>66</v>
      </c>
      <c r="AP6" t="s">
        <v>67</v>
      </c>
      <c r="AQ6" t="s">
        <v>68</v>
      </c>
    </row>
    <row r="7" spans="1:46" x14ac:dyDescent="0.2">
      <c r="A7">
        <v>3</v>
      </c>
      <c r="B7" t="s">
        <v>69</v>
      </c>
      <c r="C7">
        <v>1</v>
      </c>
      <c r="D7" t="s">
        <v>70</v>
      </c>
      <c r="E7" t="s">
        <v>50</v>
      </c>
      <c r="H7" t="s">
        <v>71</v>
      </c>
      <c r="I7">
        <v>61.01</v>
      </c>
      <c r="J7">
        <v>64.37</v>
      </c>
      <c r="K7" t="s">
        <v>200</v>
      </c>
      <c r="L7">
        <v>32</v>
      </c>
      <c r="M7">
        <v>0</v>
      </c>
      <c r="N7" t="s">
        <v>72</v>
      </c>
      <c r="O7" t="str">
        <f>HYPERLINK("https://d28ji4sm1vmprj.cloudfront.net/b0b8864213b30371f813a7bd96a5f550/c00ccfa264a0fdfebc2ca3b6e59e15a5.jpeg", "Plan Link")</f>
        <v>Plan Link</v>
      </c>
      <c r="P7" s="1">
        <v>43194.058229166665</v>
      </c>
      <c r="Q7" s="1">
        <v>43189.058229166665</v>
      </c>
      <c r="R7" s="1">
        <v>43189.058229166665</v>
      </c>
      <c r="T7" s="1">
        <v>43194.058263888888</v>
      </c>
      <c r="U7" t="s">
        <v>73</v>
      </c>
      <c r="V7" t="s">
        <v>74</v>
      </c>
      <c r="AN7" t="s">
        <v>75</v>
      </c>
      <c r="AO7" t="s">
        <v>76</v>
      </c>
      <c r="AP7" t="str">
        <f>HYPERLINK("https://d33htgqikc2pj4.cloudfront.net/qvhdimmuqxzcqnsj/3bd7527a-8cb7-4482-8b27-7006b2e6680f.jpeg", "Bob Super: Picture link")</f>
        <v>Bob Super: Picture link</v>
      </c>
      <c r="AQ7" t="s">
        <v>77</v>
      </c>
      <c r="AR7" t="s">
        <v>78</v>
      </c>
      <c r="AS7" t="s">
        <v>79</v>
      </c>
    </row>
    <row r="8" spans="1:46" x14ac:dyDescent="0.2">
      <c r="A8">
        <v>4</v>
      </c>
      <c r="B8" t="s">
        <v>80</v>
      </c>
      <c r="C8">
        <v>1</v>
      </c>
      <c r="D8" t="s">
        <v>81</v>
      </c>
      <c r="E8" t="s">
        <v>82</v>
      </c>
      <c r="H8" t="s">
        <v>71</v>
      </c>
      <c r="I8">
        <v>85.79</v>
      </c>
      <c r="J8">
        <v>55.97</v>
      </c>
      <c r="L8">
        <v>0</v>
      </c>
      <c r="M8">
        <v>0</v>
      </c>
      <c r="N8" t="s">
        <v>72</v>
      </c>
      <c r="O8" t="str">
        <f>HYPERLINK("https://d28ji4sm1vmprj.cloudfront.net/b0b8864213b30371f813a7bd96a5f550/c00ccfa264a0fdfebc2ca3b6e59e15a5.jpeg", "Plan Link")</f>
        <v>Plan Link</v>
      </c>
      <c r="P8" s="1">
        <v>43194.058229166665</v>
      </c>
      <c r="T8" s="1">
        <v>43194.058275462965</v>
      </c>
      <c r="AN8" t="s">
        <v>83</v>
      </c>
      <c r="AO8" t="s">
        <v>84</v>
      </c>
      <c r="AP8" t="str">
        <f>HYPERLINK("https://d33htgqikc2pj4.cloudfront.net/qvhdimmuqxzcqnsj/aba5a539-d7d5-44df-a178-434f1ae83d14.jpeg", "Bob Super: Picture link")</f>
        <v>Bob Super: Picture link</v>
      </c>
      <c r="AQ8" t="str">
        <f>HYPERLINK("https://d33htgqikc2pj4.cloudfront.net/18e6b5a59a68a04b728c0be8cefda691/ac8e146a6237393871602d9cec100fb3-flattened.jpeg", "Bob Super: Picture link")</f>
        <v>Bob Super: Picture link</v>
      </c>
      <c r="AR8" t="s">
        <v>85</v>
      </c>
    </row>
    <row r="9" spans="1:46" x14ac:dyDescent="0.2">
      <c r="A9">
        <v>5</v>
      </c>
      <c r="B9" t="s">
        <v>86</v>
      </c>
      <c r="C9">
        <v>1</v>
      </c>
      <c r="D9" t="s">
        <v>87</v>
      </c>
      <c r="E9" t="s">
        <v>50</v>
      </c>
      <c r="H9" t="s">
        <v>51</v>
      </c>
      <c r="I9">
        <v>55.73</v>
      </c>
      <c r="J9">
        <v>39.49</v>
      </c>
      <c r="L9">
        <v>24</v>
      </c>
      <c r="N9" t="s">
        <v>52</v>
      </c>
      <c r="O9" t="str">
        <f>HYPERLINK("https://d28ji4sm1vmprj.cloudfront.net/4822a773065917b35e22127d3eb04794/e74dadf52f4d939de71fc30dd193d9d5.jpeg", "Plan Link")</f>
        <v>Plan Link</v>
      </c>
      <c r="P9" s="1">
        <v>43194.058229166665</v>
      </c>
      <c r="T9" s="1">
        <v>43194.058275462965</v>
      </c>
      <c r="U9" t="s">
        <v>88</v>
      </c>
      <c r="AN9" t="s">
        <v>89</v>
      </c>
      <c r="AO9" t="s">
        <v>90</v>
      </c>
      <c r="AP9" t="s">
        <v>91</v>
      </c>
      <c r="AQ9" t="s">
        <v>92</v>
      </c>
      <c r="AR9" t="str">
        <f>HYPERLINK("https://d33htgqikc2pj4.cloudfront.net/ad2a5639b8d25dc4ae6c90472897212c/eb48a30872cceec3a4884b58e3268e1b-flattened.jpeg", "Beth Engineer: Picture link")</f>
        <v>Beth Engineer: Picture link</v>
      </c>
      <c r="AS9" t="s">
        <v>93</v>
      </c>
      <c r="AT9" t="s">
        <v>94</v>
      </c>
    </row>
    <row r="10" spans="1:46" x14ac:dyDescent="0.2">
      <c r="A10">
        <v>6</v>
      </c>
      <c r="B10" t="s">
        <v>95</v>
      </c>
      <c r="C10">
        <v>2</v>
      </c>
      <c r="D10" t="s">
        <v>96</v>
      </c>
      <c r="E10" t="s">
        <v>82</v>
      </c>
      <c r="F10" s="2">
        <v>43201</v>
      </c>
      <c r="G10" s="2">
        <v>43201</v>
      </c>
      <c r="H10" t="s">
        <v>51</v>
      </c>
      <c r="I10">
        <v>56.1</v>
      </c>
      <c r="J10">
        <v>58.64</v>
      </c>
      <c r="K10" t="s">
        <v>197</v>
      </c>
      <c r="L10">
        <v>8</v>
      </c>
      <c r="M10">
        <v>250</v>
      </c>
      <c r="N10" t="s">
        <v>52</v>
      </c>
      <c r="O10" t="str">
        <f>HYPERLINK("https://d28ji4sm1vmprj.cloudfront.net/4822a773065917b35e22127d3eb04794/e74dadf52f4d939de71fc30dd193d9d5.jpeg", "Plan Link")</f>
        <v>Plan Link</v>
      </c>
      <c r="P10" s="1">
        <v>43194.058229166665</v>
      </c>
      <c r="T10" s="1">
        <v>43194.058287037034</v>
      </c>
      <c r="U10" t="s">
        <v>88</v>
      </c>
      <c r="Y10" t="s">
        <v>97</v>
      </c>
      <c r="Z10" t="s">
        <v>98</v>
      </c>
      <c r="AA10" t="s">
        <v>99</v>
      </c>
      <c r="AB10" t="s">
        <v>100</v>
      </c>
      <c r="AN10" t="s">
        <v>101</v>
      </c>
      <c r="AO10" t="str">
        <f>HYPERLINK("https://d33htgqikc2pj4.cloudfront.net/qvhdimmuqxzcqnsj/409b36bd-a69e-4844-ac64-5de234bde1f3.jpeg", "Beth Engineer: Picture link")</f>
        <v>Beth Engineer: Picture link</v>
      </c>
      <c r="AP10" t="s">
        <v>102</v>
      </c>
      <c r="AQ10" t="s">
        <v>103</v>
      </c>
      <c r="AR10" t="s">
        <v>104</v>
      </c>
      <c r="AS10" t="s">
        <v>105</v>
      </c>
    </row>
    <row r="11" spans="1:46" x14ac:dyDescent="0.2">
      <c r="A11">
        <v>7</v>
      </c>
      <c r="B11" t="s">
        <v>106</v>
      </c>
      <c r="C11">
        <v>3</v>
      </c>
      <c r="D11" t="s">
        <v>107</v>
      </c>
      <c r="E11" t="s">
        <v>108</v>
      </c>
      <c r="H11" t="s">
        <v>51</v>
      </c>
      <c r="I11">
        <v>60.36</v>
      </c>
      <c r="J11">
        <v>64.239999999999995</v>
      </c>
      <c r="K11" t="s">
        <v>196</v>
      </c>
      <c r="N11" t="s">
        <v>52</v>
      </c>
      <c r="O11" t="str">
        <f>HYPERLINK("https://d28ji4sm1vmprj.cloudfront.net/4822a773065917b35e22127d3eb04794/e74dadf52f4d939de71fc30dd193d9d5.jpeg", "Plan Link")</f>
        <v>Plan Link</v>
      </c>
      <c r="P11" s="1">
        <v>43194.058229166665</v>
      </c>
      <c r="T11" s="1">
        <v>43194.058229166665</v>
      </c>
      <c r="Y11" t="s">
        <v>109</v>
      </c>
      <c r="Z11" t="s">
        <v>110</v>
      </c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 t="s">
        <v>116</v>
      </c>
      <c r="AG11" t="s">
        <v>117</v>
      </c>
    </row>
    <row r="12" spans="1:46" x14ac:dyDescent="0.2">
      <c r="A12">
        <v>8</v>
      </c>
      <c r="B12" t="s">
        <v>118</v>
      </c>
      <c r="C12">
        <v>2</v>
      </c>
      <c r="D12" t="s">
        <v>107</v>
      </c>
      <c r="E12" t="s">
        <v>82</v>
      </c>
      <c r="K12" t="s">
        <v>198</v>
      </c>
      <c r="P12" s="1">
        <v>43194.058229166665</v>
      </c>
      <c r="T12" s="1">
        <v>43194.058298611111</v>
      </c>
      <c r="V12" t="s">
        <v>119</v>
      </c>
      <c r="AN12" t="s">
        <v>120</v>
      </c>
    </row>
    <row r="13" spans="1:46" x14ac:dyDescent="0.2">
      <c r="A13">
        <v>9</v>
      </c>
      <c r="B13" t="s">
        <v>121</v>
      </c>
      <c r="C13">
        <v>2</v>
      </c>
      <c r="D13" t="s">
        <v>107</v>
      </c>
      <c r="E13" t="s">
        <v>122</v>
      </c>
      <c r="K13" t="s">
        <v>198</v>
      </c>
      <c r="P13" s="1">
        <v>43194.058229166665</v>
      </c>
      <c r="T13" s="1">
        <v>43194.058287037034</v>
      </c>
      <c r="V13" t="s">
        <v>119</v>
      </c>
      <c r="AN13" t="s">
        <v>123</v>
      </c>
    </row>
    <row r="14" spans="1:46" x14ac:dyDescent="0.2">
      <c r="A14">
        <v>10</v>
      </c>
      <c r="B14" t="s">
        <v>124</v>
      </c>
      <c r="C14">
        <v>2</v>
      </c>
      <c r="D14" t="s">
        <v>125</v>
      </c>
      <c r="E14" t="s">
        <v>122</v>
      </c>
      <c r="K14" t="s">
        <v>198</v>
      </c>
      <c r="P14" s="1">
        <v>43194.058229166665</v>
      </c>
      <c r="T14" s="1">
        <v>43194.058287037034</v>
      </c>
      <c r="V14" t="s">
        <v>119</v>
      </c>
      <c r="AN14" t="s">
        <v>126</v>
      </c>
    </row>
    <row r="15" spans="1:46" x14ac:dyDescent="0.2">
      <c r="A15">
        <v>11</v>
      </c>
      <c r="B15" t="s">
        <v>74</v>
      </c>
      <c r="C15">
        <v>2</v>
      </c>
      <c r="D15" t="s">
        <v>81</v>
      </c>
      <c r="E15" t="s">
        <v>50</v>
      </c>
      <c r="F15" s="2">
        <v>43200</v>
      </c>
      <c r="G15" s="2">
        <v>43202</v>
      </c>
      <c r="H15" t="s">
        <v>71</v>
      </c>
      <c r="I15">
        <v>58.59</v>
      </c>
      <c r="J15">
        <v>64.55</v>
      </c>
      <c r="N15" t="s">
        <v>72</v>
      </c>
      <c r="O15" t="str">
        <f>HYPERLINK("https://d28ji4sm1vmprj.cloudfront.net/b0b8864213b30371f813a7bd96a5f550/c00ccfa264a0fdfebc2ca3b6e59e15a5.jpeg", "Plan Link")</f>
        <v>Plan Link</v>
      </c>
      <c r="P15" s="1">
        <v>43194.058229166665</v>
      </c>
      <c r="T15" s="1">
        <v>43194.058287037034</v>
      </c>
      <c r="V15" t="s">
        <v>69</v>
      </c>
      <c r="AN15" t="s">
        <v>127</v>
      </c>
      <c r="AO15" t="s">
        <v>128</v>
      </c>
      <c r="AP15" t="s">
        <v>129</v>
      </c>
    </row>
    <row r="16" spans="1:46" x14ac:dyDescent="0.2">
      <c r="A16">
        <v>12</v>
      </c>
      <c r="B16" t="s">
        <v>130</v>
      </c>
      <c r="C16">
        <v>2</v>
      </c>
      <c r="D16" t="s">
        <v>131</v>
      </c>
      <c r="E16" t="s">
        <v>82</v>
      </c>
      <c r="F16" s="2">
        <v>43193</v>
      </c>
      <c r="G16" s="2">
        <v>43198</v>
      </c>
      <c r="H16" t="s">
        <v>132</v>
      </c>
      <c r="I16">
        <v>55.57</v>
      </c>
      <c r="J16">
        <v>66.73</v>
      </c>
      <c r="K16" t="s">
        <v>199</v>
      </c>
      <c r="N16" t="s">
        <v>52</v>
      </c>
      <c r="O16" t="str">
        <f>HYPERLINK("https://d28ji4sm1vmprj.cloudfront.net/03569f6e719cb85ea84c03987f48928f/fbcb613f05cabc3c21e9b5218868f64f.jpeg", "Plan Link")</f>
        <v>Plan Link</v>
      </c>
      <c r="P16" s="1">
        <v>43194.058229166665</v>
      </c>
      <c r="T16" s="1">
        <v>43194.058298611111</v>
      </c>
      <c r="V16" t="s">
        <v>133</v>
      </c>
      <c r="AN16" t="s">
        <v>134</v>
      </c>
      <c r="AO16" t="s">
        <v>135</v>
      </c>
      <c r="AP16" t="s">
        <v>136</v>
      </c>
      <c r="AQ16" t="s">
        <v>137</v>
      </c>
      <c r="AR16" t="str">
        <f>HYPERLINK("https://d33htgqikc2pj4.cloudfront.net/b41ec8e56d5130a45ace73726da036a5/23d9a2c89cd5a224638b94559d806b64-file.jpeg", "James Foreman: Picture link")</f>
        <v>James Foreman: Picture link</v>
      </c>
    </row>
    <row r="17" spans="1:46" x14ac:dyDescent="0.2">
      <c r="A17">
        <v>13</v>
      </c>
      <c r="B17" t="s">
        <v>133</v>
      </c>
      <c r="C17">
        <v>2</v>
      </c>
      <c r="D17" t="s">
        <v>138</v>
      </c>
      <c r="E17" t="s">
        <v>122</v>
      </c>
      <c r="H17" t="s">
        <v>139</v>
      </c>
      <c r="I17">
        <v>43.05</v>
      </c>
      <c r="J17">
        <v>35.340000000000003</v>
      </c>
      <c r="K17" t="s">
        <v>200</v>
      </c>
      <c r="N17" t="s">
        <v>138</v>
      </c>
      <c r="O17" t="str">
        <f>HYPERLINK("https://d28ji4sm1vmprj.cloudfront.net/7db87ae9441b0c806af215a3318fd18b/f8dc194cef7ea9bc1df7a8dc41af3e8a.jpeg", "Plan Link")</f>
        <v>Plan Link</v>
      </c>
      <c r="P17" s="1">
        <v>43194.058229166665</v>
      </c>
      <c r="T17" s="1">
        <v>43194.058298611111</v>
      </c>
      <c r="V17" t="s">
        <v>130</v>
      </c>
      <c r="AN17" t="s">
        <v>140</v>
      </c>
      <c r="AO17" t="s">
        <v>141</v>
      </c>
      <c r="AP17" t="str">
        <f>HYPERLINK("https://d33htgqikc2pj4.cloudfront.net/569d491538d9326ad54db71b03af054f/e6a05012cbdc855d30af9f96b91332fa-file.jpeg", "John Smith: Picture link")</f>
        <v>John Smith: Picture link</v>
      </c>
    </row>
    <row r="18" spans="1:46" x14ac:dyDescent="0.2">
      <c r="A18">
        <v>14</v>
      </c>
      <c r="B18" t="s">
        <v>142</v>
      </c>
      <c r="C18">
        <v>3</v>
      </c>
      <c r="D18" t="s">
        <v>70</v>
      </c>
      <c r="E18" t="s">
        <v>50</v>
      </c>
      <c r="H18" t="s">
        <v>143</v>
      </c>
      <c r="I18">
        <v>36.700000000000003</v>
      </c>
      <c r="J18">
        <v>68.59</v>
      </c>
      <c r="N18" t="s">
        <v>72</v>
      </c>
      <c r="O18" t="str">
        <f>HYPERLINK("https://d28ji4sm1vmprj.cloudfront.net/26779cc53e8b59fafed9fdc826c4fc27/1415d572758d2edaec9709ee3ab07c69.jpeg", "Plan Link")</f>
        <v>Plan Link</v>
      </c>
      <c r="P18" s="1">
        <v>43194.058229166665</v>
      </c>
      <c r="T18" s="1">
        <v>43194.058287037034</v>
      </c>
      <c r="AN18" t="s">
        <v>144</v>
      </c>
      <c r="AO18" t="str">
        <f>HYPERLINK("https://d33htgqikc2pj4.cloudfront.net/3626e73cc395102cf1ec00e0b12c7b98/abc664c9df67076f0699126637263c16-file.jpeg", "Bob Super: Picture link")</f>
        <v>Bob Super: Picture link</v>
      </c>
      <c r="AP18" t="str">
        <f>HYPERLINK("https://d33htgqikc2pj4.cloudfront.net/7e9d711e577d44d86981c4947b20d430/52efbea08beea7e1491eb315ce94de93-file.jpeg", "Bob Super: Picture link")</f>
        <v>Bob Super: Picture link</v>
      </c>
      <c r="AQ18" t="str">
        <f>HYPERLINK("https://d33htgqikc2pj4.cloudfront.net/b184ad2932fe1957ec9b7965206c29f1/4976c851efc78cd05a0580d3bfc3ac97-file.jpeg", "Bob Super: Picture link")</f>
        <v>Bob Super: Picture link</v>
      </c>
      <c r="AR18" t="s">
        <v>145</v>
      </c>
    </row>
    <row r="19" spans="1:46" x14ac:dyDescent="0.2">
      <c r="A19">
        <v>15</v>
      </c>
      <c r="B19" t="s">
        <v>146</v>
      </c>
      <c r="C19">
        <v>1</v>
      </c>
      <c r="D19" t="s">
        <v>138</v>
      </c>
      <c r="E19" t="s">
        <v>122</v>
      </c>
      <c r="H19" t="s">
        <v>147</v>
      </c>
      <c r="I19">
        <v>41.29</v>
      </c>
      <c r="J19">
        <v>49.51</v>
      </c>
      <c r="N19" t="s">
        <v>138</v>
      </c>
      <c r="O19" t="str">
        <f>HYPERLINK("https://d28ji4sm1vmprj.cloudfront.net/543d6d20a200b6a470cc8c90fe02d037/db35580767c91535116558725754d23a.jpeg", "Plan Link")</f>
        <v>Plan Link</v>
      </c>
      <c r="P19" s="1">
        <v>43194.058229166665</v>
      </c>
      <c r="T19" s="1">
        <v>43194.058298611111</v>
      </c>
      <c r="V19" t="s">
        <v>148</v>
      </c>
      <c r="AN19" t="s">
        <v>149</v>
      </c>
      <c r="AO19" t="str">
        <f>HYPERLINK("https://d33htgqikc2pj4.cloudfront.net/ff50a0866a22bf277b428ec60e567190/167f9fd7f36922fa6e34366bf8478b85-file.jpeg", "Beth Engineer: Picture link")</f>
        <v>Beth Engineer: Picture link</v>
      </c>
    </row>
    <row r="20" spans="1:46" x14ac:dyDescent="0.2">
      <c r="A20">
        <v>16</v>
      </c>
      <c r="B20" t="s">
        <v>148</v>
      </c>
      <c r="C20">
        <v>2</v>
      </c>
      <c r="D20" t="s">
        <v>150</v>
      </c>
      <c r="E20" t="s">
        <v>82</v>
      </c>
      <c r="P20" s="1">
        <v>43194.058229166665</v>
      </c>
      <c r="T20" s="1">
        <v>43194.058287037034</v>
      </c>
      <c r="V20" t="s">
        <v>146</v>
      </c>
      <c r="AN20" t="s">
        <v>151</v>
      </c>
    </row>
    <row r="21" spans="1:46" x14ac:dyDescent="0.2">
      <c r="A21">
        <v>17</v>
      </c>
      <c r="B21" t="s">
        <v>152</v>
      </c>
      <c r="C21">
        <v>2</v>
      </c>
      <c r="D21" t="s">
        <v>153</v>
      </c>
      <c r="E21" t="s">
        <v>50</v>
      </c>
      <c r="H21" t="s">
        <v>154</v>
      </c>
      <c r="I21">
        <v>23.3</v>
      </c>
      <c r="J21">
        <v>71.58</v>
      </c>
      <c r="N21" t="s">
        <v>155</v>
      </c>
      <c r="O21" t="str">
        <f>HYPERLINK("https://d28ji4sm1vmprj.cloudfront.net/a602013c9f235b2f20f3a7cbc8cbdd7c/a8d06b0fe49e578e9451c73edcf5c3aa.jpeg", "Plan Link")</f>
        <v>Plan Link</v>
      </c>
      <c r="P21" s="1">
        <v>43194.058229166665</v>
      </c>
      <c r="T21" s="1">
        <v>43194.058298611111</v>
      </c>
      <c r="Y21" t="s">
        <v>156</v>
      </c>
      <c r="Z21" t="s">
        <v>157</v>
      </c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 t="s">
        <v>163</v>
      </c>
      <c r="AG21" t="s">
        <v>164</v>
      </c>
      <c r="AH21" t="s">
        <v>165</v>
      </c>
      <c r="AI21" t="s">
        <v>166</v>
      </c>
      <c r="AJ21" t="s">
        <v>167</v>
      </c>
      <c r="AK21" t="s">
        <v>168</v>
      </c>
      <c r="AN21" t="s">
        <v>169</v>
      </c>
      <c r="AO21" t="s">
        <v>170</v>
      </c>
    </row>
    <row r="22" spans="1:46" x14ac:dyDescent="0.2">
      <c r="A22">
        <v>18</v>
      </c>
      <c r="B22" t="s">
        <v>171</v>
      </c>
      <c r="C22">
        <v>1</v>
      </c>
      <c r="D22" t="s">
        <v>49</v>
      </c>
      <c r="E22" t="s">
        <v>82</v>
      </c>
      <c r="F22" s="2">
        <v>43193</v>
      </c>
      <c r="G22" s="2">
        <v>43193</v>
      </c>
      <c r="P22" s="1">
        <v>43194.058240740742</v>
      </c>
      <c r="Q22" s="1">
        <v>43193.058240740742</v>
      </c>
      <c r="T22" s="1">
        <v>43194.058298611111</v>
      </c>
      <c r="Y22" t="s">
        <v>172</v>
      </c>
      <c r="Z22" t="s">
        <v>173</v>
      </c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 t="s">
        <v>179</v>
      </c>
      <c r="AG22" t="s">
        <v>180</v>
      </c>
      <c r="AH22" t="s">
        <v>181</v>
      </c>
      <c r="AI22" t="s">
        <v>182</v>
      </c>
      <c r="AJ22" t="s">
        <v>183</v>
      </c>
      <c r="AK22" t="s">
        <v>184</v>
      </c>
      <c r="AL22" t="s">
        <v>185</v>
      </c>
      <c r="AM22" t="s">
        <v>186</v>
      </c>
      <c r="AN22" t="s">
        <v>187</v>
      </c>
      <c r="AO22" t="s">
        <v>188</v>
      </c>
      <c r="AP22" t="s">
        <v>189</v>
      </c>
      <c r="AQ22" t="str">
        <f>HYPERLINK("https://d33htgqikc2pj4.cloudfront.net/591c875c08f8833d310dbdc8d00d8ed5/4934fafbaff831cb7c196543160bfe46-file.jpeg", "John Smith: Picture link")</f>
        <v>John Smith: Picture link</v>
      </c>
      <c r="AR22" t="str">
        <f>HYPERLINK("https://d33htgqikc2pj4.cloudfront.net/c22e77bd71dc779e566dccc1b1e4b286/163e8027d2289114d95c452a55f09ad9-file.jpeg", "John Smith: Picture link")</f>
        <v>John Smith: Picture link</v>
      </c>
      <c r="AS22" t="str">
        <f>HYPERLINK("https://d33htgqikc2pj4.cloudfront.net/qvHDimMUqxZcQnsj/render_08777343-358c-467a-a9b3-43a1cef09297.jpeg", "John Smith: Picture link")</f>
        <v>John Smith: Picture link</v>
      </c>
      <c r="AT22" t="s">
        <v>190</v>
      </c>
    </row>
    <row r="23" spans="1:46" x14ac:dyDescent="0.2">
      <c r="A23">
        <v>19</v>
      </c>
      <c r="B23" t="s">
        <v>191</v>
      </c>
      <c r="C23">
        <v>2</v>
      </c>
      <c r="D23" t="s">
        <v>192</v>
      </c>
      <c r="E23" t="s">
        <v>82</v>
      </c>
      <c r="H23" t="s">
        <v>51</v>
      </c>
      <c r="I23">
        <v>46.72</v>
      </c>
      <c r="J23">
        <v>74.19</v>
      </c>
      <c r="N23" t="s">
        <v>52</v>
      </c>
      <c r="O23" t="str">
        <f>HYPERLINK("https://d28ji4sm1vmprj.cloudfront.net/4822a773065917b35e22127d3eb04794/e74dadf52f4d939de71fc30dd193d9d5.jpeg", "Plan Link")</f>
        <v>Plan Link</v>
      </c>
      <c r="P23" s="1">
        <v>43194.058240740742</v>
      </c>
      <c r="T23" s="1">
        <v>43194.058298611111</v>
      </c>
      <c r="AN23" t="s">
        <v>193</v>
      </c>
      <c r="AO23" t="str">
        <f>HYPERLINK("https://d33htgqikc2pj4.cloudfront.net/bba1828511db8dbe68cbe5ab50250cc4/2351333ece00b44a69ce645db77a3ab1-file.jpeg", "Bob Super: Picture link")</f>
        <v>Bob Super: Picture link</v>
      </c>
    </row>
    <row r="24" spans="1:46" x14ac:dyDescent="0.2">
      <c r="A24">
        <v>20</v>
      </c>
      <c r="B24" t="s">
        <v>119</v>
      </c>
      <c r="C24">
        <v>2</v>
      </c>
      <c r="D24" t="s">
        <v>150</v>
      </c>
      <c r="E24" t="s">
        <v>122</v>
      </c>
      <c r="H24" t="s">
        <v>51</v>
      </c>
      <c r="I24">
        <v>63.62</v>
      </c>
      <c r="J24">
        <v>72.95</v>
      </c>
      <c r="K24" t="s">
        <v>198</v>
      </c>
      <c r="N24" t="s">
        <v>52</v>
      </c>
      <c r="O24" t="str">
        <f>HYPERLINK("https://d28ji4sm1vmprj.cloudfront.net/4822a773065917b35e22127d3eb04794/e74dadf52f4d939de71fc30dd193d9d5.jpeg", "Plan Link")</f>
        <v>Plan Link</v>
      </c>
      <c r="P24" s="1">
        <v>43194.058240740742</v>
      </c>
      <c r="T24" s="1">
        <v>43194.058298611111</v>
      </c>
      <c r="U24" t="s">
        <v>194</v>
      </c>
      <c r="V24" t="s">
        <v>118</v>
      </c>
      <c r="W24" t="s">
        <v>124</v>
      </c>
      <c r="X24" t="s">
        <v>121</v>
      </c>
      <c r="AN24" t="s">
        <v>195</v>
      </c>
      <c r="AO24" t="str">
        <f>HYPERLINK("https://d33htgqikc2pj4.cloudfront.net/b6385702c3443022d133a2b5a29a7880/5392aafe94ac2c2e5b4ef2ebdb01f340-flattened.jpeg", "Katie Client: Picture link")</f>
        <v>Katie Client: Picture link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Sample_Project_Sample_CSV_Repor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Marielle Price</dc:creator>
  <cp:lastModifiedBy>Marielle Price</cp:lastModifiedBy>
  <dcterms:created xsi:type="dcterms:W3CDTF">2018-04-10T00:52:38Z</dcterms:created>
  <dcterms:modified xsi:type="dcterms:W3CDTF">2018-04-10T00:54:57Z</dcterms:modified>
</cp:coreProperties>
</file>